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755" windowHeight="11925" tabRatio="223"/>
  </bookViews>
  <sheets>
    <sheet name="2022" sheetId="4" r:id="rId1"/>
  </sheets>
  <definedNames>
    <definedName name="_xlnm.Print_Area" localSheetId="0">'2022'!$A$2:$J$64</definedName>
  </definedNames>
  <calcPr calcId="144525"/>
</workbook>
</file>

<file path=xl/calcChain.xml><?xml version="1.0" encoding="utf-8"?>
<calcChain xmlns="http://schemas.openxmlformats.org/spreadsheetml/2006/main">
  <c r="F25" i="4" l="1"/>
  <c r="G25" i="4"/>
  <c r="H25" i="4"/>
  <c r="I25" i="4"/>
  <c r="I21" i="4"/>
  <c r="F31" i="4"/>
  <c r="J28" i="4" l="1"/>
  <c r="G27" i="4"/>
  <c r="H27" i="4"/>
  <c r="I27" i="4"/>
  <c r="F27" i="4"/>
  <c r="J27" i="4" s="1"/>
  <c r="G35" i="4" l="1"/>
  <c r="H35" i="4"/>
  <c r="I35" i="4"/>
  <c r="F35" i="4"/>
  <c r="F16" i="4" l="1"/>
  <c r="J40" i="4"/>
  <c r="G39" i="4"/>
  <c r="H39" i="4"/>
  <c r="I39" i="4"/>
  <c r="F39" i="4"/>
  <c r="J39" i="4" l="1"/>
  <c r="J32" i="4"/>
  <c r="I16" i="4" l="1"/>
  <c r="F19" i="4"/>
  <c r="F21" i="4"/>
  <c r="F29" i="4"/>
  <c r="F37" i="4"/>
  <c r="F41" i="4"/>
  <c r="I29" i="4"/>
  <c r="G31" i="4"/>
  <c r="H31" i="4"/>
  <c r="I31" i="4"/>
  <c r="G37" i="4"/>
  <c r="H37" i="4"/>
  <c r="I37" i="4"/>
  <c r="F34" i="4" l="1"/>
  <c r="F15" i="4"/>
  <c r="I19" i="4"/>
  <c r="I15" i="4" s="1"/>
  <c r="G20" i="4"/>
  <c r="G19" i="4" s="1"/>
  <c r="H20" i="4"/>
  <c r="H19" i="4" s="1"/>
  <c r="G17" i="4"/>
  <c r="G16" i="4" s="1"/>
  <c r="H17" i="4"/>
  <c r="H16" i="4" s="1"/>
  <c r="F43" i="4" l="1"/>
  <c r="J17" i="4"/>
  <c r="J24" i="4"/>
  <c r="J20" i="4" l="1"/>
  <c r="G41" i="4" l="1"/>
  <c r="H41" i="4"/>
  <c r="I41" i="4"/>
  <c r="J19" i="4"/>
  <c r="G30" i="4"/>
  <c r="G29" i="4" s="1"/>
  <c r="G23" i="4" s="1"/>
  <c r="G21" i="4" s="1"/>
  <c r="G15" i="4" s="1"/>
  <c r="H30" i="4"/>
  <c r="H29" i="4" s="1"/>
  <c r="H23" i="4" s="1"/>
  <c r="H21" i="4" s="1"/>
  <c r="H15" i="4" s="1"/>
  <c r="G34" i="4"/>
  <c r="J42" i="4"/>
  <c r="J38" i="4"/>
  <c r="J37" i="4" s="1"/>
  <c r="J31" i="4"/>
  <c r="J22" i="4"/>
  <c r="J36" i="4"/>
  <c r="J35" i="4" s="1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H34" i="4" l="1"/>
  <c r="H43" i="4" s="1"/>
  <c r="I34" i="4"/>
  <c r="I43" i="4" s="1"/>
  <c r="G43" i="4"/>
  <c r="J41" i="4"/>
  <c r="J23" i="4"/>
  <c r="J21" i="4"/>
  <c r="J15" i="4" l="1"/>
  <c r="J34" i="4"/>
  <c r="J43" i="4" l="1"/>
</calcChain>
</file>

<file path=xl/sharedStrings.xml><?xml version="1.0" encoding="utf-8"?>
<sst xmlns="http://schemas.openxmlformats.org/spreadsheetml/2006/main" count="101" uniqueCount="99">
  <si>
    <t>НАЛОГИ НА ИМУЩЕСТВО</t>
  </si>
  <si>
    <t>ПРОЧИЕ НЕНАЛОГОВЫЕ ДОХОДЫ</t>
  </si>
  <si>
    <t xml:space="preserve"> 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</si>
  <si>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</si>
  <si>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</si>
  <si>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</si>
  <si>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</si>
  <si>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</si>
  <si>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1 01 00000 00 0000 000</t>
  </si>
  <si>
    <t>1 00 00000 00 0000 000</t>
  </si>
  <si>
    <t>1 06 00000 00 0000 000</t>
  </si>
  <si>
    <t>ДОХОДЫ ОТ ПРЕДПРИНИМАТЕЛЬСКОЙ И ИНОЙ ПРИНОСЯЩЕЙ ДОХОД ДЕЯТЕЛЬНОСТИ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</si>
  <si>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</si>
  <si>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</si>
  <si>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</si>
  <si>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</si>
  <si>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</si>
  <si>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</si>
  <si>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</si>
  <si>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</si>
  <si>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</si>
  <si>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</si>
  <si>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</si>
  <si>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</si>
  <si>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</si>
  <si>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</si>
  <si>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</si>
  <si>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</si>
  <si>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</si>
  <si>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</si>
  <si>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</si>
  <si>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</si>
  <si>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</si>
  <si>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</si>
  <si>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</si>
  <si>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</si>
  <si>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</si>
  <si>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2 02 00000 00 0000 000</t>
  </si>
  <si>
    <t xml:space="preserve">ВСЕГО ДОХОДОВ </t>
  </si>
  <si>
    <t>%</t>
  </si>
  <si>
    <t>НАЛОГИ НА ПРИБЫЛЬ, ДОХОДЫ</t>
  </si>
  <si>
    <t>1 17 00000 00 0000 000</t>
  </si>
  <si>
    <t>НАЛОГОВЫЕ И НЕНАЛОГОВЫЕ ДОХОДЫ</t>
  </si>
  <si>
    <t>Приложение №1</t>
  </si>
  <si>
    <t>Бюджет сельского поселения</t>
  </si>
  <si>
    <t xml:space="preserve">Утверждено Решением Совета депутатов сельского поселения </t>
  </si>
  <si>
    <t>к решению Совета депутатов МО - СП "Петропавловское"</t>
  </si>
  <si>
    <t>Исполнение</t>
  </si>
  <si>
    <t>ДОХОДЫ ОТ ИСПОЛЬЗОВАНИЯ ИМУЩЕСТВА, НАХОДЯЩЕГОСЯ В ГОСУДАРСТВЕННОЙ И МУНИЦИПАЛЬНОЙ СОБСТВЕННОСТИ</t>
  </si>
  <si>
    <t>Исполнение доходной части бюджета муниципального образования - сельского поселения "Петропавловское"</t>
  </si>
  <si>
    <t>1 11 00000 00 0000 000</t>
  </si>
  <si>
    <t>1 06 01030 10 0000 110</t>
  </si>
  <si>
    <t>( тыс.руб.)</t>
  </si>
  <si>
    <t>1 01 02010 01 0000 110</t>
  </si>
  <si>
    <t>НАЛОГИ НА СОВОКУПНЫЙ ДОХОД</t>
  </si>
  <si>
    <t>Единый сельскохозяйственный налог</t>
  </si>
  <si>
    <t>1 06 06033 10 0000 110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</si>
  <si>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</si>
  <si>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</si>
  <si>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</si>
  <si>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</si>
  <si>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</si>
  <si>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БЕЗВОЗМЕЗДНЫЕ ПОСТУПЛЕНИЯ ОТ ДРУГИХ БЮДЖЕТОВ БЮДЖЕТНОЙ СИСТЕМЫ РОССИЙСКОЙ ФЕДЕРАЦИИ</t>
  </si>
  <si>
    <t>ПРОЧИЕ БЕЗВОЗМЕЗДНЫЕ ПОСТУПЛЕНИЯ ОТ ДРУГИХ БЮДЖЕТОВ БЮДЖЕТНОЙ СИСТЕМЫ</t>
  </si>
  <si>
    <t>Прочие безвозмездные поступления в бюджеты сельских поселений от бюджетов муниципальных районов</t>
  </si>
  <si>
    <t>1 06 06043 10 0000 110</t>
  </si>
  <si>
    <t>1 05 03000 01 0000 110</t>
  </si>
  <si>
    <t>1 01 02030 01 0000 110</t>
  </si>
  <si>
    <t>Налог на доходы физических лиц с доходов, полученных физическими лицами, в соответствии со статьей 228 Налогового кодекса Российской Федерации (перерасчеты, недоимка и задолженность по соответствующему платежу, в том числе отмененному)</t>
  </si>
  <si>
    <t>ИНЫЕ МЕЖБЮДЖЕТНЫЕ ТРАНСФЕРТЫ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</si>
  <si>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</si>
  <si>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</si>
  <si>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</si>
  <si>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</si>
  <si>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значения, в соответствии с заключенными соглашениями</t>
  </si>
  <si>
    <t>1 17 14030 10 0000 150</t>
  </si>
  <si>
    <t>Средства самообложения граждан, зачисляемые в бюджеты сельских поселений</t>
  </si>
  <si>
    <t>2 02 10000 00 0000 150</t>
  </si>
  <si>
    <t>2 02 15001 10 0000 150</t>
  </si>
  <si>
    <t xml:space="preserve"> 2 02 30000 00 0000 150</t>
  </si>
  <si>
    <t>2 02 35118 10 0000 150</t>
  </si>
  <si>
    <t xml:space="preserve"> 2 02 40000 00 0000 150</t>
  </si>
  <si>
    <t xml:space="preserve"> 2 02 40014 10 0000 150</t>
  </si>
  <si>
    <t>202 90000 00 0000 150</t>
  </si>
  <si>
    <t>202 90054 10 0000 150</t>
  </si>
  <si>
    <t>1 11 09045 10 0000 120</t>
  </si>
  <si>
    <t xml:space="preserve">Прочие поступления от использования имущества, находящегося в собственности сельских поселений </t>
  </si>
  <si>
    <t>1 14 00000 00 0000 000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</si>
  <si>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</si>
  <si>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</si>
  <si>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ДОХОДЫ ОТ ПРОДАЖИ МАТЕРИАЛЬНЫХ И НЕМАТЕРИАЛЬНЫХ АКТИВОВ</t>
  </si>
  <si>
    <t>1 09 04053 10 0000 110</t>
  </si>
  <si>
    <t>Земельный налог (по обязательствам ,возникшим до 1 января 2006 года), мобилизуемый на территориях сельских поселений</t>
  </si>
  <si>
    <t>Прочие неналоговые доходы бюджетов сельских поселений</t>
  </si>
  <si>
    <t>ЗАДОЛЖЕННОСТЬ И ПЕРЕРАСЧЕТЫ ПО ОТМЕНЕННЫМ НАЛОГАМ, СБОРАМ И ИНЫМ ОБЯЗАТЕЛЬНЫМ ПЛАТЕЖАМ</t>
  </si>
  <si>
    <t>1 09 00000 00 0000 000</t>
  </si>
  <si>
    <t>"Об исполнении бюджета МО - СП "Петропавловское " за 2022 г."</t>
  </si>
  <si>
    <t>по состоянию на 01.04.2022 г</t>
  </si>
  <si>
    <t xml:space="preserve">                        на 01.04.2022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</si>
</sst>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00"/>
    <numFmt numFmtId="166" formatCode="#,##0.0"/>
  </numFmts>
  <fonts count="30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10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4" fontId="8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64" fontId="11" fillId="0" borderId="0" xfId="0" applyNumberFormat="1" applyFont="1" applyFill="1" applyBorder="1" applyAlignment="1" applyProtection="1">
      <alignment vertical="top"/>
    </xf>
    <xf numFmtId="164" fontId="10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164" fontId="1" fillId="0" borderId="1" xfId="0" applyNumberFormat="1" applyFont="1" applyFill="1" applyBorder="1" applyAlignment="1" applyProtection="1">
      <alignment vertical="top"/>
    </xf>
    <xf numFmtId="164" fontId="1" fillId="0" borderId="3" xfId="0" applyNumberFormat="1" applyFont="1" applyFill="1" applyBorder="1" applyAlignment="1" applyProtection="1">
      <alignment vertical="top"/>
    </xf>
    <xf numFmtId="164" fontId="1" fillId="0" borderId="4" xfId="0" applyNumberFormat="1" applyFont="1" applyFill="1" applyBorder="1" applyAlignment="1" applyProtection="1">
      <alignment vertical="top"/>
    </xf>
    <xf numFmtId="164" fontId="5" fillId="0" borderId="2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4" fontId="8" fillId="0" borderId="6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16" fontId="20" fillId="0" borderId="2" xfId="0" applyNumberFormat="1" applyFont="1" applyFill="1" applyBorder="1" applyAlignment="1" applyProtection="1">
      <alignment horizontal="center" vertical="top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vertical="top"/>
    </xf>
    <xf numFmtId="0" fontId="16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top"/>
    </xf>
    <xf numFmtId="164" fontId="20" fillId="0" borderId="1" xfId="0" applyNumberFormat="1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top"/>
    </xf>
    <xf numFmtId="164" fontId="17" fillId="0" borderId="1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vertical="top"/>
    </xf>
    <xf numFmtId="165" fontId="21" fillId="0" borderId="1" xfId="0" applyNumberFormat="1" applyFont="1" applyFill="1" applyBorder="1" applyAlignment="1" applyProtection="1">
      <alignment vertical="top"/>
    </xf>
    <xf numFmtId="165" fontId="22" fillId="0" borderId="1" xfId="0" applyNumberFormat="1" applyFont="1" applyFill="1" applyBorder="1" applyAlignment="1" applyProtection="1">
      <alignment vertical="top"/>
    </xf>
    <xf numFmtId="165" fontId="18" fillId="0" borderId="0" xfId="0" applyNumberFormat="1" applyFont="1" applyFill="1" applyBorder="1" applyAlignment="1" applyProtection="1">
      <alignment vertical="top"/>
    </xf>
    <xf numFmtId="165" fontId="19" fillId="0" borderId="1" xfId="0" applyNumberFormat="1" applyFont="1" applyFill="1" applyBorder="1" applyAlignment="1" applyProtection="1">
      <alignment vertical="top"/>
    </xf>
    <xf numFmtId="165" fontId="17" fillId="0" borderId="1" xfId="0" applyNumberFormat="1" applyFont="1" applyFill="1" applyBorder="1" applyAlignment="1" applyProtection="1">
      <alignment vertical="top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4" fillId="0" borderId="11" xfId="0" applyNumberFormat="1" applyFont="1" applyFill="1" applyBorder="1" applyAlignment="1" applyProtection="1">
      <alignment vertical="center" wrapText="1"/>
    </xf>
    <xf numFmtId="0" fontId="25" fillId="0" borderId="11" xfId="0" applyNumberFormat="1" applyFont="1" applyFill="1" applyBorder="1" applyAlignment="1" applyProtection="1">
      <alignment vertical="center" wrapText="1"/>
    </xf>
    <xf numFmtId="0" fontId="15" fillId="0" borderId="11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top" wrapText="1"/>
    </xf>
    <xf numFmtId="0" fontId="15" fillId="0" borderId="11" xfId="0" applyNumberFormat="1" applyFont="1" applyFill="1" applyBorder="1" applyAlignment="1" applyProtection="1">
      <alignment horizontal="justify" vertical="center" wrapText="1"/>
    </xf>
    <xf numFmtId="0" fontId="14" fillId="0" borderId="1" xfId="0" applyNumberFormat="1" applyFont="1" applyFill="1" applyBorder="1" applyAlignment="1" applyProtection="1">
      <alignment vertical="top"/>
    </xf>
    <xf numFmtId="0" fontId="14" fillId="0" borderId="12" xfId="0" applyNumberFormat="1" applyFont="1" applyFill="1" applyBorder="1" applyAlignment="1" applyProtection="1">
      <alignment vertical="center" wrapText="1"/>
    </xf>
    <xf numFmtId="0" fontId="15" fillId="0" borderId="12" xfId="0" applyNumberFormat="1" applyFont="1" applyFill="1" applyBorder="1" applyAlignment="1" applyProtection="1">
      <alignment vertical="center" wrapText="1"/>
    </xf>
    <xf numFmtId="0" fontId="15" fillId="0" borderId="13" xfId="0" applyNumberFormat="1" applyFont="1" applyFill="1" applyBorder="1" applyAlignment="1" applyProtection="1">
      <alignment horizontal="left" vertical="center"/>
    </xf>
    <xf numFmtId="0" fontId="15" fillId="0" borderId="13" xfId="0" applyNumberFormat="1" applyFont="1" applyFill="1" applyBorder="1" applyAlignment="1" applyProtection="1">
      <alignment vertical="center"/>
    </xf>
    <xf numFmtId="0" fontId="21" fillId="0" borderId="8" xfId="0" applyNumberFormat="1" applyFont="1" applyFill="1" applyBorder="1" applyAlignment="1" applyProtection="1">
      <alignment horizontal="left" vertical="center"/>
    </xf>
    <xf numFmtId="0" fontId="15" fillId="0" borderId="13" xfId="0" applyNumberFormat="1" applyFont="1" applyFill="1" applyBorder="1" applyAlignment="1" applyProtection="1">
      <alignment horizontal="left" vertical="center" wrapText="1"/>
    </xf>
    <xf numFmtId="166" fontId="17" fillId="0" borderId="1" xfId="0" applyNumberFormat="1" applyFont="1" applyFill="1" applyBorder="1" applyAlignment="1" applyProtection="1">
      <alignment horizontal="center" vertical="top"/>
    </xf>
    <xf numFmtId="2" fontId="19" fillId="0" borderId="1" xfId="0" applyNumberFormat="1" applyFont="1" applyFill="1" applyBorder="1" applyAlignment="1" applyProtection="1">
      <alignment horizontal="center" vertical="top"/>
    </xf>
    <xf numFmtId="0" fontId="25" fillId="0" borderId="14" xfId="0" applyNumberFormat="1" applyFont="1" applyFill="1" applyBorder="1" applyAlignment="1" applyProtection="1">
      <alignment vertical="center" wrapText="1"/>
    </xf>
    <xf numFmtId="0" fontId="25" fillId="0" borderId="15" xfId="0" applyNumberFormat="1" applyFont="1" applyFill="1" applyBorder="1" applyAlignment="1" applyProtection="1">
      <alignment vertical="center" wrapText="1"/>
    </xf>
    <xf numFmtId="0" fontId="25" fillId="0" borderId="1" xfId="0" applyNumberFormat="1" applyFont="1" applyFill="1" applyBorder="1" applyAlignment="1" applyProtection="1">
      <alignment vertical="top"/>
    </xf>
    <xf numFmtId="0" fontId="25" fillId="0" borderId="16" xfId="0" applyNumberFormat="1" applyFont="1" applyFill="1" applyBorder="1" applyAlignment="1" applyProtection="1">
      <alignment vertical="center" wrapText="1"/>
    </xf>
    <xf numFmtId="0" fontId="15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left" vertical="center"/>
    </xf>
    <xf numFmtId="0" fontId="27" fillId="0" borderId="11" xfId="0" applyNumberFormat="1" applyFont="1" applyFill="1" applyBorder="1" applyAlignment="1" applyProtection="1">
      <alignment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6" fillId="0" borderId="7" xfId="0" applyNumberFormat="1" applyFont="1" applyFill="1" applyBorder="1" applyAlignment="1" applyProtection="1">
      <alignment horizontal="center" vertical="top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16" fillId="0" borderId="7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zoomScale="75" zoomScaleNormal="75" zoomScaleSheetLayoutView="75" workbookViewId="0">
      <selection activeCell="B38" sqref="B38"/>
    </sheetView>
  </sheetViews>
  <sheetFormatPr defaultRowHeight="12.75" x14ac:dyDescent="0.2"/>
  <cols>
    <col min="1" max="1" width="32.8554687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21.140625" style="3" customWidth="1"/>
    <col min="7" max="7" width="0.7109375" style="3" hidden="1" customWidth="1"/>
    <col min="8" max="8" width="9.140625" style="3" hidden="1" customWidth="1"/>
    <col min="9" max="9" width="18" style="3" customWidth="1"/>
    <col min="10" max="10" width="16.570312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53"/>
      <c r="C2" s="54"/>
      <c r="D2" s="54"/>
      <c r="E2" s="54"/>
      <c r="F2" s="107" t="s">
        <v>43</v>
      </c>
      <c r="G2" s="107"/>
      <c r="H2" s="107"/>
      <c r="I2" s="107"/>
      <c r="J2" s="107"/>
    </row>
    <row r="3" spans="1:10" ht="17.25" customHeight="1" x14ac:dyDescent="0.2">
      <c r="A3" s="49" t="s">
        <v>2</v>
      </c>
      <c r="B3" s="104" t="s">
        <v>46</v>
      </c>
      <c r="C3" s="104"/>
      <c r="D3" s="104"/>
      <c r="E3" s="104"/>
      <c r="F3" s="104"/>
      <c r="G3" s="104"/>
      <c r="H3" s="104"/>
      <c r="I3" s="104"/>
      <c r="J3" s="104"/>
    </row>
    <row r="4" spans="1:10" ht="2.25" hidden="1" customHeight="1" x14ac:dyDescent="0.2">
      <c r="A4" s="50"/>
      <c r="B4" s="52"/>
      <c r="C4" s="52"/>
      <c r="D4" s="52"/>
      <c r="E4" s="52"/>
      <c r="F4" s="52"/>
      <c r="G4" s="52"/>
      <c r="H4" s="52"/>
      <c r="I4" s="52"/>
      <c r="J4" s="52"/>
    </row>
    <row r="5" spans="1:10" ht="23.25" customHeight="1" x14ac:dyDescent="0.2">
      <c r="A5" s="50"/>
      <c r="B5" s="104" t="s">
        <v>96</v>
      </c>
      <c r="C5" s="104"/>
      <c r="D5" s="104"/>
      <c r="E5" s="104"/>
      <c r="F5" s="104"/>
      <c r="G5" s="104"/>
      <c r="H5" s="104"/>
      <c r="I5" s="104"/>
      <c r="J5" s="104"/>
    </row>
    <row r="6" spans="1:10" ht="23.25" customHeight="1" x14ac:dyDescent="0.2">
      <c r="A6" s="50"/>
      <c r="B6" s="104" t="s">
        <v>97</v>
      </c>
      <c r="C6" s="104"/>
      <c r="D6" s="104"/>
      <c r="E6" s="104"/>
      <c r="F6" s="104"/>
      <c r="G6" s="104"/>
      <c r="H6" s="104"/>
      <c r="I6" s="104"/>
      <c r="J6" s="104"/>
    </row>
    <row r="7" spans="1:10" ht="23.25" customHeight="1" x14ac:dyDescent="0.2">
      <c r="A7" s="50"/>
      <c r="B7" s="109" t="s">
        <v>49</v>
      </c>
      <c r="C7" s="109"/>
      <c r="D7" s="109"/>
      <c r="E7" s="109"/>
      <c r="F7" s="109"/>
      <c r="G7" s="109"/>
      <c r="H7" s="109"/>
      <c r="I7" s="109"/>
      <c r="J7" s="109"/>
    </row>
    <row r="8" spans="1:10" ht="23.25" customHeight="1" x14ac:dyDescent="0.2">
      <c r="A8" s="50"/>
      <c r="B8" s="109" t="s">
        <v>98</v>
      </c>
      <c r="C8" s="109"/>
      <c r="D8" s="109"/>
      <c r="E8" s="109"/>
      <c r="F8" s="109"/>
      <c r="G8" s="109"/>
      <c r="H8" s="109"/>
      <c r="I8" s="109"/>
      <c r="J8" s="109"/>
    </row>
    <row r="9" spans="1:10" ht="23.25" customHeight="1" x14ac:dyDescent="0.2">
      <c r="A9" s="50"/>
      <c r="B9" s="51"/>
      <c r="C9" s="51"/>
      <c r="D9" s="51"/>
      <c r="E9" s="51"/>
      <c r="F9" s="51"/>
      <c r="G9" s="51"/>
      <c r="H9" s="51"/>
      <c r="I9" s="51"/>
      <c r="J9" s="52" t="s">
        <v>52</v>
      </c>
    </row>
    <row r="10" spans="1:10" ht="15.75" customHeight="1" x14ac:dyDescent="0.2">
      <c r="A10" s="94" t="s">
        <v>4</v>
      </c>
      <c r="B10" s="94" t="s">
        <v>5</v>
      </c>
      <c r="C10" s="37"/>
      <c r="D10" s="37"/>
      <c r="E10" s="37"/>
      <c r="F10" s="96" t="s">
        <v>44</v>
      </c>
      <c r="G10" s="97"/>
      <c r="H10" s="97"/>
      <c r="I10" s="97"/>
      <c r="J10" s="98"/>
    </row>
    <row r="11" spans="1:10" ht="67.5" customHeight="1" x14ac:dyDescent="0.2">
      <c r="A11" s="95"/>
      <c r="B11" s="95"/>
      <c r="C11" s="39"/>
      <c r="D11" s="99"/>
      <c r="E11" s="99"/>
      <c r="F11" s="102" t="s">
        <v>45</v>
      </c>
      <c r="G11" s="100"/>
      <c r="H11" s="47"/>
      <c r="I11" s="105" t="s">
        <v>47</v>
      </c>
      <c r="J11" s="48" t="s">
        <v>39</v>
      </c>
    </row>
    <row r="12" spans="1:10" ht="24" hidden="1" customHeight="1" x14ac:dyDescent="0.2">
      <c r="A12" s="38"/>
      <c r="B12" s="95"/>
      <c r="C12" s="40"/>
      <c r="D12" s="99"/>
      <c r="E12" s="99"/>
      <c r="F12" s="103"/>
      <c r="G12" s="100"/>
      <c r="H12" s="47"/>
      <c r="I12" s="106"/>
      <c r="J12" s="46"/>
    </row>
    <row r="13" spans="1:10" ht="26.25" hidden="1" customHeight="1" x14ac:dyDescent="0.2">
      <c r="A13" s="41"/>
      <c r="B13" s="108"/>
      <c r="C13" s="39"/>
      <c r="D13" s="99"/>
      <c r="E13" s="99"/>
      <c r="F13" s="103"/>
      <c r="G13" s="101"/>
      <c r="H13" s="47"/>
      <c r="I13" s="102"/>
      <c r="J13" s="46"/>
    </row>
    <row r="14" spans="1:10" ht="15.75" customHeight="1" thickBot="1" x14ac:dyDescent="0.25">
      <c r="A14" s="88">
        <v>1</v>
      </c>
      <c r="B14" s="88">
        <v>2</v>
      </c>
      <c r="C14" s="89"/>
      <c r="D14" s="89"/>
      <c r="E14" s="89"/>
      <c r="F14" s="89">
        <v>3</v>
      </c>
      <c r="G14" s="90"/>
      <c r="H14" s="91"/>
      <c r="I14" s="92">
        <v>4</v>
      </c>
      <c r="J14" s="93">
        <v>5</v>
      </c>
    </row>
    <row r="15" spans="1:10" ht="16.5" customHeight="1" thickBot="1" x14ac:dyDescent="0.25">
      <c r="A15" s="67" t="s">
        <v>9</v>
      </c>
      <c r="B15" s="67" t="s">
        <v>42</v>
      </c>
      <c r="C15" s="43"/>
      <c r="D15" s="43"/>
      <c r="E15" s="43"/>
      <c r="F15" s="58">
        <f>F16+F19+F21+F27+F29+F31</f>
        <v>270.71199999999999</v>
      </c>
      <c r="G15" s="58" t="e">
        <f>G16+G19+G21+G27+G29+G31</f>
        <v>#REF!</v>
      </c>
      <c r="H15" s="58" t="e">
        <f>H16+H19+H21+H27+H29+H31</f>
        <v>#REF!</v>
      </c>
      <c r="I15" s="58">
        <f>I16+I19+I21+I27+I29+I31+I25</f>
        <v>44.326499999999996</v>
      </c>
      <c r="J15" s="55">
        <f>I15/F15*100</f>
        <v>16.374043263689824</v>
      </c>
    </row>
    <row r="16" spans="1:10" ht="16.5" customHeight="1" thickBot="1" x14ac:dyDescent="0.25">
      <c r="A16" s="68" t="s">
        <v>8</v>
      </c>
      <c r="B16" s="68" t="s">
        <v>40</v>
      </c>
      <c r="C16" s="44"/>
      <c r="D16" s="44"/>
      <c r="E16" s="44"/>
      <c r="F16" s="58">
        <f>F17+F18</f>
        <v>33.18</v>
      </c>
      <c r="G16" s="58" t="e">
        <f t="shared" ref="G16:I16" si="0">G17+G18</f>
        <v>#REF!</v>
      </c>
      <c r="H16" s="58" t="e">
        <f t="shared" si="0"/>
        <v>#REF!</v>
      </c>
      <c r="I16" s="58">
        <f t="shared" si="0"/>
        <v>4.4428900000000002</v>
      </c>
      <c r="J16" s="55"/>
    </row>
    <row r="17" spans="1:10" ht="54" customHeight="1" thickBot="1" x14ac:dyDescent="0.25">
      <c r="A17" s="68" t="s">
        <v>53</v>
      </c>
      <c r="B17" s="69" t="s">
        <v>57</v>
      </c>
      <c r="C17" s="44"/>
      <c r="D17" s="44"/>
      <c r="E17" s="44"/>
      <c r="F17" s="62">
        <v>33.18</v>
      </c>
      <c r="G17" s="62" t="e">
        <f>#REF!+#REF!</f>
        <v>#REF!</v>
      </c>
      <c r="H17" s="62" t="e">
        <f>#REF!+#REF!</f>
        <v>#REF!</v>
      </c>
      <c r="I17" s="62">
        <v>4.4428900000000002</v>
      </c>
      <c r="J17" s="80">
        <f t="shared" ref="J17:J34" si="1">I17/F17*100</f>
        <v>13.390265220012058</v>
      </c>
    </row>
    <row r="18" spans="1:10" ht="62.25" hidden="1" customHeight="1" thickBot="1" x14ac:dyDescent="0.25">
      <c r="A18" s="68" t="s">
        <v>67</v>
      </c>
      <c r="B18" s="70" t="s">
        <v>68</v>
      </c>
      <c r="C18" s="44"/>
      <c r="D18" s="44"/>
      <c r="E18" s="44"/>
      <c r="F18" s="62"/>
      <c r="G18" s="62"/>
      <c r="H18" s="62"/>
      <c r="I18" s="62"/>
      <c r="J18" s="56"/>
    </row>
    <row r="19" spans="1:10" s="65" customFormat="1" ht="48" customHeight="1" thickBot="1" x14ac:dyDescent="0.25">
      <c r="A19" s="68" t="s">
        <v>58</v>
      </c>
      <c r="B19" s="68" t="s">
        <v>54</v>
      </c>
      <c r="C19" s="43"/>
      <c r="D19" s="43"/>
      <c r="E19" s="43"/>
      <c r="F19" s="58">
        <f>F20</f>
        <v>0.1</v>
      </c>
      <c r="G19" s="58" t="e">
        <f t="shared" ref="G19:I19" si="2">G20</f>
        <v>#REF!</v>
      </c>
      <c r="H19" s="58" t="e">
        <f t="shared" si="2"/>
        <v>#REF!</v>
      </c>
      <c r="I19" s="58">
        <f t="shared" si="2"/>
        <v>0.41436000000000001</v>
      </c>
      <c r="J19" s="57">
        <f t="shared" si="1"/>
        <v>414.36</v>
      </c>
    </row>
    <row r="20" spans="1:10" s="5" customFormat="1" ht="66" customHeight="1" thickBot="1" x14ac:dyDescent="0.25">
      <c r="A20" s="68" t="s">
        <v>66</v>
      </c>
      <c r="B20" s="69" t="s">
        <v>55</v>
      </c>
      <c r="C20" s="43"/>
      <c r="D20" s="43"/>
      <c r="E20" s="43"/>
      <c r="F20" s="62">
        <v>0.1</v>
      </c>
      <c r="G20" s="62" t="e">
        <f>#REF!+#REF!</f>
        <v>#REF!</v>
      </c>
      <c r="H20" s="62" t="e">
        <f>#REF!+#REF!</f>
        <v>#REF!</v>
      </c>
      <c r="I20" s="62">
        <v>0.41436000000000001</v>
      </c>
      <c r="J20" s="56">
        <f t="shared" si="1"/>
        <v>414.36</v>
      </c>
    </row>
    <row r="21" spans="1:10" s="7" customFormat="1" ht="24.75" customHeight="1" thickBot="1" x14ac:dyDescent="0.25">
      <c r="A21" s="68" t="s">
        <v>10</v>
      </c>
      <c r="B21" s="68" t="s">
        <v>0</v>
      </c>
      <c r="C21" s="44"/>
      <c r="D21" s="44"/>
      <c r="E21" s="44"/>
      <c r="F21" s="58">
        <f>F22+F23+F24</f>
        <v>219.43199999999999</v>
      </c>
      <c r="G21" s="58">
        <f t="shared" ref="G21:I21" si="3">G22+G23+G24</f>
        <v>131.81052</v>
      </c>
      <c r="H21" s="58">
        <f t="shared" si="3"/>
        <v>131.81052</v>
      </c>
      <c r="I21" s="58">
        <f t="shared" si="3"/>
        <v>22.58925</v>
      </c>
      <c r="J21" s="55">
        <f t="shared" si="1"/>
        <v>10.294419227824566</v>
      </c>
    </row>
    <row r="22" spans="1:10" ht="38.25" customHeight="1" thickBot="1" x14ac:dyDescent="0.25">
      <c r="A22" s="68" t="s">
        <v>51</v>
      </c>
      <c r="B22" s="69" t="s">
        <v>59</v>
      </c>
      <c r="C22" s="44"/>
      <c r="D22" s="44"/>
      <c r="E22" s="44"/>
      <c r="F22" s="59">
        <v>17.7</v>
      </c>
      <c r="G22" s="59">
        <v>13.475580000000001</v>
      </c>
      <c r="H22" s="59">
        <v>13.475580000000001</v>
      </c>
      <c r="I22" s="59">
        <v>9.1109999999999997E-2</v>
      </c>
      <c r="J22" s="56">
        <f t="shared" si="1"/>
        <v>0.51474576271186434</v>
      </c>
    </row>
    <row r="23" spans="1:10" ht="39" customHeight="1" thickBot="1" x14ac:dyDescent="0.25">
      <c r="A23" s="68" t="s">
        <v>56</v>
      </c>
      <c r="B23" s="71" t="s">
        <v>60</v>
      </c>
      <c r="C23" s="44"/>
      <c r="D23" s="44"/>
      <c r="E23" s="44"/>
      <c r="F23" s="59">
        <v>9.5980000000000008</v>
      </c>
      <c r="G23" s="59">
        <f t="shared" ref="G23:H23" si="4">G27+G24</f>
        <v>106.66746999999999</v>
      </c>
      <c r="H23" s="59">
        <f t="shared" si="4"/>
        <v>106.66746999999999</v>
      </c>
      <c r="I23" s="59">
        <v>4.9457399999999998</v>
      </c>
      <c r="J23" s="56">
        <f t="shared" si="1"/>
        <v>51.528860179203996</v>
      </c>
    </row>
    <row r="24" spans="1:10" ht="36.75" customHeight="1" thickBot="1" x14ac:dyDescent="0.25">
      <c r="A24" s="68" t="s">
        <v>65</v>
      </c>
      <c r="B24" s="71" t="s">
        <v>61</v>
      </c>
      <c r="C24" s="44"/>
      <c r="D24" s="44"/>
      <c r="E24" s="44"/>
      <c r="F24" s="59">
        <v>192.13399999999999</v>
      </c>
      <c r="G24" s="59">
        <v>11.66747</v>
      </c>
      <c r="H24" s="59">
        <v>11.66747</v>
      </c>
      <c r="I24" s="59">
        <v>17.552399999999999</v>
      </c>
      <c r="J24" s="56">
        <f t="shared" si="1"/>
        <v>9.1354991828619614</v>
      </c>
    </row>
    <row r="25" spans="1:10" ht="0.75" hidden="1" customHeight="1" thickBot="1" x14ac:dyDescent="0.25">
      <c r="A25" s="82" t="s">
        <v>95</v>
      </c>
      <c r="B25" s="71" t="s">
        <v>94</v>
      </c>
      <c r="C25" s="44"/>
      <c r="D25" s="44"/>
      <c r="E25" s="44"/>
      <c r="F25" s="63">
        <f t="shared" ref="F25:H25" si="5">F26</f>
        <v>0</v>
      </c>
      <c r="G25" s="63">
        <f t="shared" si="5"/>
        <v>0</v>
      </c>
      <c r="H25" s="63">
        <f t="shared" si="5"/>
        <v>0</v>
      </c>
      <c r="I25" s="63">
        <f>I26</f>
        <v>0</v>
      </c>
      <c r="J25" s="57"/>
    </row>
    <row r="26" spans="1:10" ht="35.25" hidden="1" customHeight="1" thickBot="1" x14ac:dyDescent="0.25">
      <c r="A26" s="68" t="s">
        <v>91</v>
      </c>
      <c r="B26" s="71" t="s">
        <v>92</v>
      </c>
      <c r="C26" s="44"/>
      <c r="D26" s="44"/>
      <c r="E26" s="44"/>
      <c r="F26" s="59"/>
      <c r="G26" s="59"/>
      <c r="H26" s="59"/>
      <c r="I26" s="59"/>
      <c r="J26" s="56"/>
    </row>
    <row r="27" spans="1:10" ht="59.25" hidden="1" customHeight="1" thickBot="1" x14ac:dyDescent="0.25">
      <c r="A27" s="68" t="s">
        <v>50</v>
      </c>
      <c r="B27" s="68" t="s">
        <v>48</v>
      </c>
      <c r="C27" s="44"/>
      <c r="D27" s="44"/>
      <c r="E27" s="44"/>
      <c r="F27" s="63">
        <f>F28</f>
        <v>0</v>
      </c>
      <c r="G27" s="63">
        <f t="shared" ref="G27:I27" si="6">G28</f>
        <v>95</v>
      </c>
      <c r="H27" s="63">
        <f t="shared" si="6"/>
        <v>95</v>
      </c>
      <c r="I27" s="63">
        <f t="shared" si="6"/>
        <v>0</v>
      </c>
      <c r="J27" s="56" t="e">
        <f t="shared" si="1"/>
        <v>#DIV/0!</v>
      </c>
    </row>
    <row r="28" spans="1:10" s="5" customFormat="1" ht="61.5" hidden="1" customHeight="1" thickBot="1" x14ac:dyDescent="0.25">
      <c r="A28" s="68" t="s">
        <v>85</v>
      </c>
      <c r="B28" s="68" t="s">
        <v>86</v>
      </c>
      <c r="C28" s="44"/>
      <c r="D28" s="44"/>
      <c r="E28" s="44"/>
      <c r="F28" s="59"/>
      <c r="G28" s="59">
        <v>95</v>
      </c>
      <c r="H28" s="59">
        <v>95</v>
      </c>
      <c r="I28" s="59"/>
      <c r="J28" s="56" t="e">
        <f t="shared" si="1"/>
        <v>#DIV/0!</v>
      </c>
    </row>
    <row r="29" spans="1:10" ht="33" customHeight="1" thickBot="1" x14ac:dyDescent="0.25">
      <c r="A29" s="82" t="s">
        <v>87</v>
      </c>
      <c r="B29" s="87" t="s">
        <v>90</v>
      </c>
      <c r="C29" s="44"/>
      <c r="D29" s="44"/>
      <c r="E29" s="44"/>
      <c r="F29" s="63">
        <f>F30</f>
        <v>6</v>
      </c>
      <c r="G29" s="63">
        <f t="shared" ref="G29:I29" si="7">G30</f>
        <v>0</v>
      </c>
      <c r="H29" s="63">
        <f t="shared" si="7"/>
        <v>0</v>
      </c>
      <c r="I29" s="63">
        <f t="shared" si="7"/>
        <v>16.88</v>
      </c>
      <c r="J29" s="56"/>
    </row>
    <row r="30" spans="1:10" ht="45.75" customHeight="1" thickBot="1" x14ac:dyDescent="0.25">
      <c r="A30" s="86" t="s">
        <v>88</v>
      </c>
      <c r="B30" s="81" t="s">
        <v>89</v>
      </c>
      <c r="C30" s="44"/>
      <c r="D30" s="44"/>
      <c r="E30" s="44"/>
      <c r="F30" s="62">
        <v>6</v>
      </c>
      <c r="G30" s="58">
        <f>G31</f>
        <v>0</v>
      </c>
      <c r="H30" s="58">
        <f>H31</f>
        <v>0</v>
      </c>
      <c r="I30" s="62">
        <v>16.88</v>
      </c>
      <c r="J30" s="56"/>
    </row>
    <row r="31" spans="1:10" ht="34.5" customHeight="1" thickBot="1" x14ac:dyDescent="0.25">
      <c r="A31" s="84" t="s">
        <v>41</v>
      </c>
      <c r="B31" s="68" t="s">
        <v>1</v>
      </c>
      <c r="C31" s="45"/>
      <c r="D31" s="45"/>
      <c r="E31" s="45"/>
      <c r="F31" s="63">
        <f>F32+F33</f>
        <v>12</v>
      </c>
      <c r="G31" s="63">
        <f t="shared" ref="G31:I31" si="8">G32</f>
        <v>0</v>
      </c>
      <c r="H31" s="63">
        <f t="shared" si="8"/>
        <v>0</v>
      </c>
      <c r="I31" s="63">
        <f t="shared" si="8"/>
        <v>0</v>
      </c>
      <c r="J31" s="56">
        <f t="shared" si="1"/>
        <v>0</v>
      </c>
    </row>
    <row r="32" spans="1:10" ht="30" customHeight="1" thickBot="1" x14ac:dyDescent="0.25">
      <c r="A32" s="83" t="s">
        <v>75</v>
      </c>
      <c r="B32" s="81" t="s">
        <v>76</v>
      </c>
      <c r="C32" s="45"/>
      <c r="D32" s="45"/>
      <c r="E32" s="45"/>
      <c r="F32" s="62">
        <v>7</v>
      </c>
      <c r="G32" s="62"/>
      <c r="H32" s="62"/>
      <c r="I32" s="62"/>
      <c r="J32" s="56">
        <f t="shared" si="1"/>
        <v>0</v>
      </c>
    </row>
    <row r="33" spans="1:10" ht="21" customHeight="1" thickBot="1" x14ac:dyDescent="0.25">
      <c r="A33" s="83" t="s">
        <v>75</v>
      </c>
      <c r="B33" s="81" t="s">
        <v>93</v>
      </c>
      <c r="C33" s="45"/>
      <c r="D33" s="45"/>
      <c r="E33" s="45"/>
      <c r="F33" s="62">
        <v>5</v>
      </c>
      <c r="G33" s="62"/>
      <c r="H33" s="62"/>
      <c r="I33" s="62"/>
      <c r="J33" s="56"/>
    </row>
    <row r="34" spans="1:10" ht="36.75" customHeight="1" thickBot="1" x14ac:dyDescent="0.25">
      <c r="A34" s="72" t="s">
        <v>37</v>
      </c>
      <c r="B34" s="73" t="s">
        <v>62</v>
      </c>
      <c r="C34" s="44"/>
      <c r="D34" s="44"/>
      <c r="E34" s="44"/>
      <c r="F34" s="58">
        <f>F35+F37+F39+F41</f>
        <v>5222.6499999999996</v>
      </c>
      <c r="G34" s="58">
        <f>G35+G37+G39+G41</f>
        <v>937.6</v>
      </c>
      <c r="H34" s="58">
        <f>H35+H37+H39+H41</f>
        <v>937.6</v>
      </c>
      <c r="I34" s="58">
        <f>I35+I37+I39+I41</f>
        <v>310.57500000000005</v>
      </c>
      <c r="J34" s="57">
        <f t="shared" si="1"/>
        <v>5.9466937282797065</v>
      </c>
    </row>
    <row r="35" spans="1:10" ht="36" customHeight="1" thickBot="1" x14ac:dyDescent="0.25">
      <c r="A35" s="85" t="s">
        <v>77</v>
      </c>
      <c r="B35" s="74" t="s">
        <v>70</v>
      </c>
      <c r="C35" s="45"/>
      <c r="D35" s="45"/>
      <c r="E35" s="45"/>
      <c r="F35" s="63">
        <f>F36</f>
        <v>731.2</v>
      </c>
      <c r="G35" s="63">
        <f t="shared" ref="G35:J35" si="9">G36</f>
        <v>864.1</v>
      </c>
      <c r="H35" s="63">
        <f t="shared" si="9"/>
        <v>864.1</v>
      </c>
      <c r="I35" s="63">
        <f t="shared" si="9"/>
        <v>273.85000000000002</v>
      </c>
      <c r="J35" s="79">
        <f t="shared" si="9"/>
        <v>37.452133479212257</v>
      </c>
    </row>
    <row r="36" spans="1:10" ht="39" customHeight="1" x14ac:dyDescent="0.2">
      <c r="A36" s="77" t="s">
        <v>78</v>
      </c>
      <c r="B36" s="66" t="s">
        <v>71</v>
      </c>
      <c r="C36" s="44"/>
      <c r="D36" s="44"/>
      <c r="E36" s="44"/>
      <c r="F36" s="59">
        <v>731.2</v>
      </c>
      <c r="G36" s="59">
        <v>864.1</v>
      </c>
      <c r="H36" s="59">
        <v>864.1</v>
      </c>
      <c r="I36" s="59">
        <v>273.85000000000002</v>
      </c>
      <c r="J36" s="56">
        <f t="shared" ref="J36:J43" si="10">I36/F36*100</f>
        <v>37.452133479212257</v>
      </c>
    </row>
    <row r="37" spans="1:10" ht="39" customHeight="1" thickBot="1" x14ac:dyDescent="0.25">
      <c r="A37" s="78" t="s">
        <v>79</v>
      </c>
      <c r="B37" s="74" t="s">
        <v>72</v>
      </c>
      <c r="C37" s="44"/>
      <c r="D37" s="44"/>
      <c r="E37" s="44"/>
      <c r="F37" s="63">
        <f>F38</f>
        <v>146.9</v>
      </c>
      <c r="G37" s="63">
        <f>G38</f>
        <v>73.5</v>
      </c>
      <c r="H37" s="63">
        <f>H38</f>
        <v>73.5</v>
      </c>
      <c r="I37" s="63">
        <f>I38</f>
        <v>36.725000000000001</v>
      </c>
      <c r="J37" s="79">
        <f>J38</f>
        <v>25</v>
      </c>
    </row>
    <row r="38" spans="1:10" ht="54" customHeight="1" thickBot="1" x14ac:dyDescent="0.25">
      <c r="A38" s="75" t="s">
        <v>80</v>
      </c>
      <c r="B38" s="74" t="s">
        <v>73</v>
      </c>
      <c r="C38" s="44"/>
      <c r="D38" s="44"/>
      <c r="E38" s="44"/>
      <c r="F38" s="62">
        <v>146.9</v>
      </c>
      <c r="G38" s="62">
        <v>73.5</v>
      </c>
      <c r="H38" s="62">
        <v>73.5</v>
      </c>
      <c r="I38" s="62">
        <v>36.725000000000001</v>
      </c>
      <c r="J38" s="56">
        <f t="shared" si="10"/>
        <v>25</v>
      </c>
    </row>
    <row r="39" spans="1:10" ht="54" customHeight="1" thickBot="1" x14ac:dyDescent="0.25">
      <c r="A39" s="78" t="s">
        <v>81</v>
      </c>
      <c r="B39" s="74" t="s">
        <v>69</v>
      </c>
      <c r="C39" s="44"/>
      <c r="D39" s="44"/>
      <c r="E39" s="44"/>
      <c r="F39" s="63">
        <f>F40</f>
        <v>1122.75</v>
      </c>
      <c r="G39" s="63">
        <f t="shared" ref="G39:I39" si="11">G40</f>
        <v>0</v>
      </c>
      <c r="H39" s="63">
        <f t="shared" si="11"/>
        <v>0</v>
      </c>
      <c r="I39" s="63">
        <f t="shared" si="11"/>
        <v>0</v>
      </c>
      <c r="J39" s="57">
        <f t="shared" si="10"/>
        <v>0</v>
      </c>
    </row>
    <row r="40" spans="1:10" ht="54" customHeight="1" thickBot="1" x14ac:dyDescent="0.25">
      <c r="A40" s="78" t="s">
        <v>82</v>
      </c>
      <c r="B40" s="74" t="s">
        <v>74</v>
      </c>
      <c r="C40" s="44"/>
      <c r="D40" s="44"/>
      <c r="E40" s="44"/>
      <c r="F40" s="62">
        <v>1122.75</v>
      </c>
      <c r="G40" s="62"/>
      <c r="H40" s="62"/>
      <c r="I40" s="62"/>
      <c r="J40" s="56">
        <f t="shared" si="10"/>
        <v>0</v>
      </c>
    </row>
    <row r="41" spans="1:10" ht="21.75" customHeight="1" thickBot="1" x14ac:dyDescent="0.25">
      <c r="A41" s="75" t="s">
        <v>83</v>
      </c>
      <c r="B41" s="74" t="s">
        <v>63</v>
      </c>
      <c r="C41" s="43"/>
      <c r="D41" s="43"/>
      <c r="E41" s="43"/>
      <c r="F41" s="58">
        <f>F42</f>
        <v>3221.8</v>
      </c>
      <c r="G41" s="58">
        <f>G42</f>
        <v>0</v>
      </c>
      <c r="H41" s="58">
        <f>H42</f>
        <v>0</v>
      </c>
      <c r="I41" s="58">
        <f>I42</f>
        <v>0</v>
      </c>
      <c r="J41" s="57">
        <f t="shared" si="10"/>
        <v>0</v>
      </c>
    </row>
    <row r="42" spans="1:10" ht="38.25" customHeight="1" thickBot="1" x14ac:dyDescent="0.25">
      <c r="A42" s="76" t="s">
        <v>84</v>
      </c>
      <c r="B42" s="74" t="s">
        <v>64</v>
      </c>
      <c r="C42" s="44"/>
      <c r="D42" s="44"/>
      <c r="E42" s="44"/>
      <c r="F42" s="59">
        <v>3221.8</v>
      </c>
      <c r="G42" s="60"/>
      <c r="H42" s="61"/>
      <c r="I42" s="59"/>
      <c r="J42" s="56">
        <f t="shared" si="10"/>
        <v>0</v>
      </c>
    </row>
    <row r="43" spans="1:10" ht="21.75" customHeight="1" x14ac:dyDescent="0.2">
      <c r="A43" s="42"/>
      <c r="B43" s="64" t="s">
        <v>38</v>
      </c>
      <c r="C43" s="44"/>
      <c r="D43" s="44"/>
      <c r="E43" s="44"/>
      <c r="F43" s="63">
        <f>F34+F15</f>
        <v>5493.3619999999992</v>
      </c>
      <c r="G43" s="63" t="e">
        <f>G34+G15</f>
        <v>#REF!</v>
      </c>
      <c r="H43" s="63" t="e">
        <f>H34+H15</f>
        <v>#REF!</v>
      </c>
      <c r="I43" s="63">
        <f>I34+I15</f>
        <v>354.90150000000006</v>
      </c>
      <c r="J43" s="57">
        <f t="shared" si="10"/>
        <v>6.4605518442076111</v>
      </c>
    </row>
    <row r="44" spans="1:10" s="6" customFormat="1" ht="16.5" hidden="1" customHeight="1" x14ac:dyDescent="0.2">
      <c r="A44" s="8" t="s">
        <v>12</v>
      </c>
      <c r="B44" s="10" t="s">
        <v>13</v>
      </c>
      <c r="C44" s="9"/>
      <c r="D44" s="9"/>
      <c r="E44" s="9"/>
      <c r="F44" s="16">
        <v>140688.20000000001</v>
      </c>
      <c r="G44" s="20"/>
      <c r="H44" s="23"/>
      <c r="I44" s="23"/>
      <c r="J44" s="16">
        <f t="shared" ref="J44:J63" si="12">I44/F44*100</f>
        <v>0</v>
      </c>
    </row>
    <row r="45" spans="1:10" s="6" customFormat="1" ht="16.5" hidden="1" customHeight="1" x14ac:dyDescent="0.2">
      <c r="A45" s="12" t="s">
        <v>14</v>
      </c>
      <c r="B45" s="11" t="s">
        <v>15</v>
      </c>
      <c r="C45" s="9"/>
      <c r="D45" s="9"/>
      <c r="E45" s="9"/>
      <c r="F45" s="19">
        <v>140688.20000000001</v>
      </c>
      <c r="G45" s="20"/>
      <c r="H45" s="23"/>
      <c r="I45" s="23"/>
      <c r="J45" s="16">
        <f t="shared" si="12"/>
        <v>0</v>
      </c>
    </row>
    <row r="46" spans="1:10" s="6" customFormat="1" ht="16.5" hidden="1" customHeight="1" x14ac:dyDescent="0.2">
      <c r="A46" s="12" t="s">
        <v>16</v>
      </c>
      <c r="B46" s="11" t="s">
        <v>17</v>
      </c>
      <c r="C46" s="4"/>
      <c r="D46" s="4"/>
      <c r="E46" s="1"/>
      <c r="F46" s="19">
        <v>54745</v>
      </c>
      <c r="G46" s="20"/>
      <c r="H46" s="23"/>
      <c r="I46" s="23"/>
      <c r="J46" s="16">
        <f t="shared" si="12"/>
        <v>0</v>
      </c>
    </row>
    <row r="47" spans="1:10" s="6" customFormat="1" ht="16.5" hidden="1" customHeight="1" x14ac:dyDescent="0.2">
      <c r="A47" s="12" t="s">
        <v>18</v>
      </c>
      <c r="B47" s="11" t="s">
        <v>19</v>
      </c>
      <c r="C47" s="4"/>
      <c r="D47" s="4"/>
      <c r="E47" s="1"/>
      <c r="F47" s="19">
        <v>54745</v>
      </c>
      <c r="G47" s="20"/>
      <c r="H47" s="23"/>
      <c r="I47" s="23"/>
      <c r="J47" s="16">
        <f t="shared" si="12"/>
        <v>0</v>
      </c>
    </row>
    <row r="48" spans="1:10" s="6" customFormat="1" ht="18.75" hidden="1" customHeight="1" x14ac:dyDescent="0.2">
      <c r="A48" s="12" t="s">
        <v>20</v>
      </c>
      <c r="B48" s="11" t="s">
        <v>21</v>
      </c>
      <c r="C48" s="4"/>
      <c r="D48" s="4"/>
      <c r="E48" s="1"/>
      <c r="F48" s="19">
        <v>54745</v>
      </c>
      <c r="G48" s="20"/>
      <c r="H48" s="23"/>
      <c r="I48" s="23"/>
      <c r="J48" s="16">
        <f t="shared" si="12"/>
        <v>0</v>
      </c>
    </row>
    <row r="49" spans="1:11" s="6" customFormat="1" ht="15.75" hidden="1" customHeight="1" x14ac:dyDescent="0.2">
      <c r="A49" s="12" t="s">
        <v>22</v>
      </c>
      <c r="B49" s="11" t="s">
        <v>23</v>
      </c>
      <c r="C49" s="4"/>
      <c r="D49" s="4"/>
      <c r="E49" s="1"/>
      <c r="F49" s="19">
        <v>85943.2</v>
      </c>
      <c r="G49" s="24"/>
      <c r="H49" s="23"/>
      <c r="I49" s="23"/>
      <c r="J49" s="16">
        <f t="shared" si="12"/>
        <v>0</v>
      </c>
    </row>
    <row r="50" spans="1:11" s="6" customFormat="1" ht="50.25" hidden="1" customHeight="1" x14ac:dyDescent="0.2">
      <c r="A50" s="12" t="s">
        <v>24</v>
      </c>
      <c r="B50" s="11" t="s">
        <v>25</v>
      </c>
      <c r="C50" s="4"/>
      <c r="D50" s="4"/>
      <c r="E50" s="1"/>
      <c r="F50" s="19">
        <v>5900</v>
      </c>
      <c r="G50" s="24"/>
      <c r="H50" s="23"/>
      <c r="I50" s="23"/>
      <c r="J50" s="16">
        <f t="shared" si="12"/>
        <v>0</v>
      </c>
    </row>
    <row r="51" spans="1:11" s="6" customFormat="1" ht="63" hidden="1" customHeight="1" x14ac:dyDescent="0.2">
      <c r="A51" s="12" t="s">
        <v>26</v>
      </c>
      <c r="B51" s="11" t="s">
        <v>27</v>
      </c>
      <c r="C51" s="4"/>
      <c r="D51" s="4"/>
      <c r="E51" s="1"/>
      <c r="F51" s="19">
        <v>5900</v>
      </c>
      <c r="G51" s="24"/>
      <c r="H51" s="23"/>
      <c r="I51" s="23"/>
      <c r="J51" s="16">
        <f t="shared" si="12"/>
        <v>0</v>
      </c>
    </row>
    <row r="52" spans="1:11" s="5" customFormat="1" ht="16.5" hidden="1" customHeight="1" x14ac:dyDescent="0.2">
      <c r="A52" s="12" t="s">
        <v>28</v>
      </c>
      <c r="B52" s="11" t="s">
        <v>29</v>
      </c>
      <c r="C52" s="4"/>
      <c r="D52" s="4"/>
      <c r="E52" s="1"/>
      <c r="F52" s="19">
        <v>85937.3</v>
      </c>
      <c r="G52" s="25"/>
      <c r="H52" s="22"/>
      <c r="I52" s="22"/>
      <c r="J52" s="16">
        <f t="shared" si="12"/>
        <v>0</v>
      </c>
    </row>
    <row r="53" spans="1:11" ht="21" hidden="1" customHeight="1" x14ac:dyDescent="0.2">
      <c r="A53" s="4"/>
      <c r="B53" s="13"/>
      <c r="C53" s="2"/>
      <c r="D53" s="2"/>
      <c r="E53" s="2"/>
      <c r="F53" s="21"/>
      <c r="G53" s="25"/>
      <c r="H53" s="18"/>
      <c r="I53" s="18"/>
      <c r="J53" s="16" t="e">
        <f t="shared" si="12"/>
        <v>#DIV/0!</v>
      </c>
    </row>
    <row r="54" spans="1:11" ht="23.25" hidden="1" customHeight="1" x14ac:dyDescent="0.2">
      <c r="A54" s="4"/>
      <c r="B54" s="14"/>
      <c r="C54" s="4"/>
      <c r="D54" s="4"/>
      <c r="E54" s="4"/>
      <c r="F54" s="26"/>
      <c r="G54" s="27"/>
      <c r="H54" s="18"/>
      <c r="I54" s="18"/>
      <c r="J54" s="16" t="e">
        <f t="shared" si="12"/>
        <v>#DIV/0!</v>
      </c>
    </row>
    <row r="55" spans="1:11" ht="0.75" hidden="1" customHeight="1" x14ac:dyDescent="0.2">
      <c r="A55" s="4"/>
      <c r="B55" s="14"/>
      <c r="C55" s="4"/>
      <c r="D55" s="4"/>
      <c r="E55" s="4"/>
      <c r="F55" s="26"/>
      <c r="G55" s="28"/>
      <c r="H55" s="18"/>
      <c r="I55" s="18"/>
      <c r="J55" s="16" t="e">
        <f t="shared" si="12"/>
        <v>#DIV/0!</v>
      </c>
    </row>
    <row r="56" spans="1:11" ht="15.75" hidden="1" x14ac:dyDescent="0.2">
      <c r="A56" s="2"/>
      <c r="B56" s="15"/>
      <c r="C56" s="4" t="s">
        <v>2</v>
      </c>
      <c r="D56" s="4"/>
      <c r="E56" s="4"/>
      <c r="F56" s="26"/>
      <c r="G56" s="28"/>
      <c r="H56" s="18"/>
      <c r="I56" s="18"/>
      <c r="J56" s="16" t="e">
        <f t="shared" si="12"/>
        <v>#DIV/0!</v>
      </c>
    </row>
    <row r="57" spans="1:11" ht="19.5" hidden="1" customHeight="1" x14ac:dyDescent="0.2">
      <c r="A57" s="4"/>
      <c r="B57" s="4"/>
      <c r="C57" s="4"/>
      <c r="D57" s="4"/>
      <c r="E57" s="4"/>
      <c r="F57" s="26"/>
      <c r="G57" s="29"/>
      <c r="H57" s="18"/>
      <c r="I57" s="18"/>
      <c r="J57" s="16" t="e">
        <f t="shared" si="12"/>
        <v>#DIV/0!</v>
      </c>
    </row>
    <row r="58" spans="1:11" ht="15.75" hidden="1" x14ac:dyDescent="0.2">
      <c r="A58" s="12" t="s">
        <v>30</v>
      </c>
      <c r="B58" s="11" t="s">
        <v>31</v>
      </c>
      <c r="C58" s="4"/>
      <c r="D58" s="4"/>
      <c r="E58" s="1"/>
      <c r="F58" s="19">
        <v>85937.3</v>
      </c>
      <c r="G58" s="30"/>
      <c r="H58" s="18"/>
      <c r="I58" s="18"/>
      <c r="J58" s="16">
        <f t="shared" si="12"/>
        <v>0</v>
      </c>
    </row>
    <row r="59" spans="1:11" ht="15.75" hidden="1" x14ac:dyDescent="0.2">
      <c r="A59" s="8" t="s">
        <v>32</v>
      </c>
      <c r="B59" s="10" t="s">
        <v>11</v>
      </c>
      <c r="C59" s="9"/>
      <c r="D59" s="9"/>
      <c r="E59" s="9"/>
      <c r="F59" s="16">
        <v>5082.8999999999996</v>
      </c>
      <c r="G59" s="18"/>
      <c r="H59" s="18"/>
      <c r="I59" s="18"/>
      <c r="J59" s="16">
        <f t="shared" si="12"/>
        <v>0</v>
      </c>
    </row>
    <row r="60" spans="1:11" ht="15.75" hidden="1" x14ac:dyDescent="0.2">
      <c r="A60" s="12" t="s">
        <v>33</v>
      </c>
      <c r="B60" s="11" t="s">
        <v>6</v>
      </c>
      <c r="C60" s="9"/>
      <c r="D60" s="9"/>
      <c r="E60" s="9"/>
      <c r="F60" s="19">
        <v>5082.8999999999996</v>
      </c>
      <c r="G60" s="18"/>
      <c r="H60" s="18"/>
      <c r="I60" s="18"/>
      <c r="J60" s="16">
        <f t="shared" si="12"/>
        <v>0</v>
      </c>
    </row>
    <row r="61" spans="1:11" ht="15.75" hidden="1" x14ac:dyDescent="0.2">
      <c r="A61" s="12" t="s">
        <v>34</v>
      </c>
      <c r="B61" s="11" t="s">
        <v>7</v>
      </c>
      <c r="C61" s="9"/>
      <c r="D61" s="9"/>
      <c r="E61" s="9"/>
      <c r="F61" s="19">
        <v>5082.8999999999996</v>
      </c>
      <c r="G61" s="18"/>
      <c r="H61" s="18"/>
      <c r="I61" s="18"/>
      <c r="J61" s="16">
        <f t="shared" si="12"/>
        <v>0</v>
      </c>
    </row>
    <row r="62" spans="1:11" ht="31.5" hidden="1" x14ac:dyDescent="0.2">
      <c r="A62" s="12" t="s">
        <v>35</v>
      </c>
      <c r="B62" s="11" t="s">
        <v>36</v>
      </c>
      <c r="C62" s="9"/>
      <c r="D62" s="9"/>
      <c r="E62" s="9"/>
      <c r="F62" s="19">
        <v>5082.8999999999996</v>
      </c>
      <c r="G62" s="18"/>
      <c r="H62" s="18"/>
      <c r="I62" s="18"/>
      <c r="J62" s="16">
        <f t="shared" si="12"/>
        <v>0</v>
      </c>
    </row>
    <row r="63" spans="1:11" ht="15.75" hidden="1" x14ac:dyDescent="0.2">
      <c r="A63" s="32"/>
      <c r="B63" s="33" t="s">
        <v>3</v>
      </c>
      <c r="C63" s="34"/>
      <c r="D63" s="34"/>
      <c r="E63" s="34"/>
      <c r="F63" s="35">
        <v>165712.6</v>
      </c>
      <c r="G63" s="18"/>
      <c r="H63" s="18"/>
      <c r="I63" s="18"/>
      <c r="J63" s="35">
        <f t="shared" si="12"/>
        <v>0</v>
      </c>
    </row>
    <row r="64" spans="1:11" ht="15.75" x14ac:dyDescent="0.2">
      <c r="A64" s="36"/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6" spans="2:10" ht="15.75" x14ac:dyDescent="0.2">
      <c r="B66" s="17"/>
      <c r="F66" s="18"/>
      <c r="G66" s="18"/>
      <c r="H66" s="18"/>
      <c r="I66" s="18"/>
      <c r="J66" s="18"/>
    </row>
    <row r="67" spans="2:10" x14ac:dyDescent="0.2">
      <c r="F67" s="18"/>
      <c r="G67" s="18"/>
      <c r="H67" s="18"/>
      <c r="I67" s="18"/>
      <c r="J67" s="18"/>
    </row>
    <row r="68" spans="2:10" x14ac:dyDescent="0.2">
      <c r="F68" s="18"/>
      <c r="G68" s="18"/>
      <c r="H68" s="18"/>
      <c r="I68" s="18"/>
      <c r="J68" s="18"/>
    </row>
    <row r="69" spans="2:10" x14ac:dyDescent="0.2">
      <c r="F69" s="18"/>
      <c r="G69" s="18"/>
      <c r="H69" s="18"/>
      <c r="I69" s="18"/>
      <c r="J69" s="18"/>
    </row>
  </sheetData>
  <mergeCells count="14">
    <mergeCell ref="B5:J5"/>
    <mergeCell ref="I11:I13"/>
    <mergeCell ref="F2:J2"/>
    <mergeCell ref="B10:B13"/>
    <mergeCell ref="B3:J3"/>
    <mergeCell ref="B7:J7"/>
    <mergeCell ref="B8:J8"/>
    <mergeCell ref="B6:J6"/>
    <mergeCell ref="A10:A11"/>
    <mergeCell ref="F10:J10"/>
    <mergeCell ref="D11:D13"/>
    <mergeCell ref="G11:G13"/>
    <mergeCell ref="F11:F13"/>
    <mergeCell ref="E11:E13"/>
  </mergeCells>
  <phoneticPr fontId="4" type="noConversion"/>
  <pageMargins left="0.59055118110236227" right="0.61" top="0.36" bottom="0.39370078740157483" header="0" footer="0"/>
  <pageSetup paperSize="9" scale="47" fitToHeight="3" orientation="portrait" r:id="rId1"/>
  <headerFooter alignWithMargins="0"/>
  <rowBreaks count="1" manualBreakCount="1">
    <brk id="6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2022-07-26T08:31:51Z</cp:lastPrinted>
  <dcterms:created xsi:type="dcterms:W3CDTF">2003-10-16T06:18:07Z</dcterms:created>
  <dcterms:modified xsi:type="dcterms:W3CDTF">2022-07-26T08:32:16Z</dcterms:modified>
</cp:coreProperties>
</file>